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<sst xmlns="http://schemas.openxmlformats.org/spreadsheetml/2006/main" count="51" uniqueCount="42">
  <si>
    <t>2023年7-9月渑池县光伏电站财政补贴收益分配表</t>
  </si>
  <si>
    <t>序号</t>
  </si>
  <si>
    <t>乡镇</t>
  </si>
  <si>
    <t>电站</t>
  </si>
  <si>
    <t>户号</t>
  </si>
  <si>
    <t>户名</t>
  </si>
  <si>
    <t>7月</t>
  </si>
  <si>
    <t>8月</t>
  </si>
  <si>
    <t>9月</t>
  </si>
  <si>
    <t>增值税</t>
  </si>
  <si>
    <t>附加税</t>
  </si>
  <si>
    <t>合计</t>
  </si>
  <si>
    <t>1</t>
  </si>
  <si>
    <t>天池</t>
  </si>
  <si>
    <t>藕池</t>
  </si>
  <si>
    <t>5165841606</t>
  </si>
  <si>
    <t>渑池县扶贫开发有限公司</t>
  </si>
  <si>
    <t>2</t>
  </si>
  <si>
    <t>段村</t>
  </si>
  <si>
    <t>中关</t>
  </si>
  <si>
    <t>5166087230</t>
  </si>
  <si>
    <t>3</t>
  </si>
  <si>
    <t>南村</t>
  </si>
  <si>
    <t>关底</t>
  </si>
  <si>
    <t>5166092379</t>
  </si>
  <si>
    <t>4</t>
  </si>
  <si>
    <t>洪阳</t>
  </si>
  <si>
    <t>刘村</t>
  </si>
  <si>
    <t>5165920226</t>
  </si>
  <si>
    <t>5</t>
  </si>
  <si>
    <t>柳庄</t>
  </si>
  <si>
    <t>5166041094</t>
  </si>
  <si>
    <t>6</t>
  </si>
  <si>
    <t>坡头</t>
  </si>
  <si>
    <t>5166093431</t>
  </si>
  <si>
    <t>7</t>
  </si>
  <si>
    <t>东观吊</t>
  </si>
  <si>
    <t>5166095062</t>
  </si>
  <si>
    <t>8</t>
  </si>
  <si>
    <t>仁村</t>
  </si>
  <si>
    <t>雪白</t>
  </si>
  <si>
    <t>5165969562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</si>
</sst>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D7" sqref="D7"/>
    </sheetView>
  </sheetViews>
  <sheetFormatPr defaultColWidth="9" defaultRowHeight="13.5"/>
  <cols>
    <col min="4" max="4" width="21" customWidth="1"/>
    <col min="5" max="5" width="22.875" customWidth="1"/>
    <col min="6" max="9" width="9.25"/>
    <col min="11" max="11" width="10.125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.75" spans="1:11">
      <c r="A2" s="2"/>
      <c r="B2" s="3"/>
      <c r="C2" s="2"/>
      <c r="D2" s="2"/>
      <c r="E2" s="2"/>
      <c r="F2" s="4"/>
      <c r="G2" s="4"/>
      <c r="H2" s="4"/>
      <c r="I2" s="4"/>
      <c r="J2" s="4"/>
      <c r="K2" s="4"/>
    </row>
    <row r="3" spans="1:11">
      <c r="A3" s="5" t="s">
        <v>1</v>
      </c>
      <c r="B3" s="6" t="s">
        <v>2</v>
      </c>
      <c r="C3" s="6" t="s">
        <v>3</v>
      </c>
      <c r="D3" s="7" t="s">
        <v>4</v>
      </c>
      <c r="E3" s="8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ht="36" spans="1:11">
      <c r="A4" s="5" t="s">
        <v>12</v>
      </c>
      <c r="B4" s="10" t="s">
        <v>13</v>
      </c>
      <c r="C4" s="10" t="s">
        <v>14</v>
      </c>
      <c r="D4" s="10" t="s">
        <v>15</v>
      </c>
      <c r="E4" s="11" t="s">
        <v>16</v>
      </c>
      <c r="F4" s="12">
        <v>11486.19</v>
      </c>
      <c r="G4" s="13">
        <v>9903.24</v>
      </c>
      <c r="H4" s="13">
        <v>7800.04</v>
      </c>
      <c r="I4" s="20">
        <f t="shared" ref="I4:I11" si="0">F4/1.13*0.13+G4/1.13*0.13+H4/1.13*0.13</f>
        <v>3358.08061946903</v>
      </c>
      <c r="J4" s="20">
        <f t="shared" ref="J4:J11" si="1">I4*0.1</f>
        <v>335.808061946903</v>
      </c>
      <c r="K4" s="21">
        <f t="shared" ref="K4:K11" si="2">SUM(F4:H4)-I4-J4</f>
        <v>25495.5813185841</v>
      </c>
    </row>
    <row r="5" ht="36" spans="1:11">
      <c r="A5" s="5" t="s">
        <v>17</v>
      </c>
      <c r="B5" s="10" t="s">
        <v>18</v>
      </c>
      <c r="C5" s="10" t="s">
        <v>19</v>
      </c>
      <c r="D5" s="10" t="s">
        <v>20</v>
      </c>
      <c r="E5" s="14" t="s">
        <v>16</v>
      </c>
      <c r="F5" s="12">
        <v>9210.2</v>
      </c>
      <c r="G5" s="13">
        <v>9131.36</v>
      </c>
      <c r="H5" s="13">
        <v>9272.99</v>
      </c>
      <c r="I5" s="20">
        <f t="shared" si="0"/>
        <v>3176.89513274336</v>
      </c>
      <c r="J5" s="20">
        <f t="shared" si="1"/>
        <v>317.689513274336</v>
      </c>
      <c r="K5" s="21">
        <f t="shared" si="2"/>
        <v>24119.9653539823</v>
      </c>
    </row>
    <row r="6" ht="36" spans="1:11">
      <c r="A6" s="5" t="s">
        <v>21</v>
      </c>
      <c r="B6" s="10" t="s">
        <v>22</v>
      </c>
      <c r="C6" s="10" t="s">
        <v>23</v>
      </c>
      <c r="D6" s="10" t="s">
        <v>24</v>
      </c>
      <c r="E6" s="15" t="s">
        <v>16</v>
      </c>
      <c r="F6" s="12">
        <v>16312</v>
      </c>
      <c r="G6" s="13">
        <v>16320.5</v>
      </c>
      <c r="H6" s="13">
        <v>15432.48</v>
      </c>
      <c r="I6" s="20">
        <f t="shared" si="0"/>
        <v>5529.59946902655</v>
      </c>
      <c r="J6" s="20">
        <f t="shared" si="1"/>
        <v>552.959946902655</v>
      </c>
      <c r="K6" s="21">
        <f t="shared" si="2"/>
        <v>41982.4205840708</v>
      </c>
    </row>
    <row r="7" ht="36" spans="1:11">
      <c r="A7" s="5" t="s">
        <v>25</v>
      </c>
      <c r="B7" s="16" t="s">
        <v>26</v>
      </c>
      <c r="C7" s="10" t="s">
        <v>27</v>
      </c>
      <c r="D7" s="10" t="s">
        <v>28</v>
      </c>
      <c r="E7" s="11" t="s">
        <v>16</v>
      </c>
      <c r="F7" s="13">
        <v>17402.55</v>
      </c>
      <c r="G7" s="13">
        <v>17673.54</v>
      </c>
      <c r="H7" s="13">
        <v>18521.43</v>
      </c>
      <c r="I7" s="20">
        <f t="shared" si="0"/>
        <v>6166.08637168142</v>
      </c>
      <c r="J7" s="20">
        <f t="shared" si="1"/>
        <v>616.608637168142</v>
      </c>
      <c r="K7" s="21">
        <f t="shared" si="2"/>
        <v>46814.8249911504</v>
      </c>
    </row>
    <row r="8" ht="36" spans="1:11">
      <c r="A8" s="5" t="s">
        <v>29</v>
      </c>
      <c r="B8" s="17"/>
      <c r="C8" s="10" t="s">
        <v>30</v>
      </c>
      <c r="D8" s="10" t="s">
        <v>31</v>
      </c>
      <c r="E8" s="11" t="s">
        <v>16</v>
      </c>
      <c r="F8" s="13">
        <v>15976.81</v>
      </c>
      <c r="G8" s="13">
        <v>17309.55</v>
      </c>
      <c r="H8" s="13">
        <v>17256.2</v>
      </c>
      <c r="I8" s="20">
        <f t="shared" si="0"/>
        <v>5814.63079646018</v>
      </c>
      <c r="J8" s="20">
        <f t="shared" si="1"/>
        <v>581.463079646018</v>
      </c>
      <c r="K8" s="21">
        <f t="shared" si="2"/>
        <v>44146.4661238938</v>
      </c>
    </row>
    <row r="9" ht="36" spans="1:11">
      <c r="A9" s="5" t="s">
        <v>32</v>
      </c>
      <c r="B9" s="16" t="s">
        <v>33</v>
      </c>
      <c r="C9" s="10" t="s">
        <v>33</v>
      </c>
      <c r="D9" s="10" t="s">
        <v>34</v>
      </c>
      <c r="E9" s="11" t="s">
        <v>16</v>
      </c>
      <c r="F9" s="13">
        <v>8712.13</v>
      </c>
      <c r="G9" s="13">
        <v>12001.73</v>
      </c>
      <c r="H9" s="13">
        <v>9205.01</v>
      </c>
      <c r="I9" s="20">
        <f t="shared" si="0"/>
        <v>3441.99389380531</v>
      </c>
      <c r="J9" s="20">
        <f t="shared" si="1"/>
        <v>344.199389380531</v>
      </c>
      <c r="K9" s="21">
        <f t="shared" si="2"/>
        <v>26132.6767168142</v>
      </c>
    </row>
    <row r="10" ht="36" spans="1:11">
      <c r="A10" s="5" t="s">
        <v>35</v>
      </c>
      <c r="B10" s="17"/>
      <c r="C10" s="10" t="s">
        <v>36</v>
      </c>
      <c r="D10" s="10" t="s">
        <v>37</v>
      </c>
      <c r="E10" s="11" t="s">
        <v>16</v>
      </c>
      <c r="F10" s="13">
        <v>13627.64</v>
      </c>
      <c r="G10" s="13">
        <v>14411.32</v>
      </c>
      <c r="H10" s="13">
        <v>14144.12</v>
      </c>
      <c r="I10" s="20">
        <f t="shared" si="0"/>
        <v>4852.9207079646</v>
      </c>
      <c r="J10" s="20">
        <f t="shared" si="1"/>
        <v>485.29207079646</v>
      </c>
      <c r="K10" s="21">
        <f t="shared" si="2"/>
        <v>36844.8672212389</v>
      </c>
    </row>
    <row r="11" ht="36" spans="1:11">
      <c r="A11" s="18" t="s">
        <v>38</v>
      </c>
      <c r="B11" s="16" t="s">
        <v>39</v>
      </c>
      <c r="C11" s="16" t="s">
        <v>40</v>
      </c>
      <c r="D11" s="16" t="s">
        <v>41</v>
      </c>
      <c r="E11" s="19" t="s">
        <v>16</v>
      </c>
      <c r="F11" s="13">
        <v>19575.63</v>
      </c>
      <c r="G11" s="13">
        <v>18840.09</v>
      </c>
      <c r="H11" s="13">
        <v>18722.54</v>
      </c>
      <c r="I11" s="20">
        <f t="shared" si="0"/>
        <v>6573.42814159292</v>
      </c>
      <c r="J11" s="20">
        <f t="shared" si="1"/>
        <v>657.342814159292</v>
      </c>
      <c r="K11" s="21">
        <f t="shared" si="2"/>
        <v>49907.4890442478</v>
      </c>
    </row>
    <row r="12" spans="1:11">
      <c r="A12" s="5" t="s">
        <v>11</v>
      </c>
      <c r="B12" s="5"/>
      <c r="C12" s="5"/>
      <c r="D12" s="5"/>
      <c r="E12" s="5"/>
      <c r="F12" s="9">
        <f t="shared" ref="F12:K12" si="3">SUM(F4:F11)</f>
        <v>112303.15</v>
      </c>
      <c r="G12" s="9">
        <f t="shared" si="3"/>
        <v>115591.33</v>
      </c>
      <c r="H12" s="9">
        <f t="shared" si="3"/>
        <v>110354.81</v>
      </c>
      <c r="I12" s="21">
        <f t="shared" si="3"/>
        <v>38913.6351327434</v>
      </c>
      <c r="J12" s="21">
        <f t="shared" si="3"/>
        <v>3891.36351327434</v>
      </c>
      <c r="K12" s="21">
        <f t="shared" si="3"/>
        <v>295444.291353982</v>
      </c>
    </row>
  </sheetData>
  <mergeCells count="5">
    <mergeCell ref="A1:K1"/>
    <mergeCell ref="A2:E2"/>
    <mergeCell ref="A12:E12"/>
    <mergeCell ref="B7:B8"/>
    <mergeCell ref="B9:B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</dc:creator>
  <cp:lastModifiedBy>2cy.</cp:lastModifiedBy>
  <dcterms:created xsi:type="dcterms:W3CDTF">2023-10-24T08:36:28Z</dcterms:created>
  <dcterms:modified xsi:type="dcterms:W3CDTF">2023-10-24T08:36:55Z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5BAEE53D1AB3489F984D3453A2F96203_11</vt:lpwstr>
  </property>
  <property fmtid="{D5CDD505-2E9C-101B-9397-08002B2CF9AE}" pid="3" name="KSOProductBuildVer">
    <vt:lpwstr>2052-12.1.0.15712</vt:lpwstr>
  </property>
</Properties>
</file>