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<sst xmlns="http://schemas.openxmlformats.org/spreadsheetml/2006/main" count="51" uniqueCount="42">
  <si>
    <t>2023年10-12月渑池县光伏电站财政补贴收益分配表</t>
  </si>
  <si>
    <t>序号</t>
  </si>
  <si>
    <t>乡镇</t>
  </si>
  <si>
    <t>电站</t>
  </si>
  <si>
    <t>户号</t>
  </si>
  <si>
    <t>户名</t>
  </si>
  <si>
    <t>10月</t>
  </si>
  <si>
    <t>11月</t>
  </si>
  <si>
    <t>12月</t>
  </si>
  <si>
    <t>增值税</t>
  </si>
  <si>
    <t>附加税</t>
  </si>
  <si>
    <t>合计</t>
  </si>
  <si>
    <t>1</t>
  </si>
  <si>
    <t>天池</t>
  </si>
  <si>
    <t>藕池</t>
  </si>
  <si>
    <t>5165841606</t>
  </si>
  <si>
    <t>渑池县扶贫开发有限公司</t>
  </si>
  <si>
    <t>2</t>
  </si>
  <si>
    <t>段村</t>
  </si>
  <si>
    <t>中关</t>
  </si>
  <si>
    <t>5166087230</t>
  </si>
  <si>
    <t>3</t>
  </si>
  <si>
    <t>南村</t>
  </si>
  <si>
    <t>关底</t>
  </si>
  <si>
    <t>5166092379</t>
  </si>
  <si>
    <t>4</t>
  </si>
  <si>
    <t>洪阳</t>
  </si>
  <si>
    <t>刘村</t>
  </si>
  <si>
    <t>5165920226</t>
  </si>
  <si>
    <t>5</t>
  </si>
  <si>
    <t>柳庄</t>
  </si>
  <si>
    <t>5166041094</t>
  </si>
  <si>
    <t>6</t>
  </si>
  <si>
    <t>坡头</t>
  </si>
  <si>
    <t>5166093431</t>
  </si>
  <si>
    <t>7</t>
  </si>
  <si>
    <t>东观吊</t>
  </si>
  <si>
    <t>5166095062</t>
  </si>
  <si>
    <t>8</t>
  </si>
  <si>
    <t>仁村</t>
  </si>
  <si>
    <t>雪白</t>
  </si>
  <si>
    <t>5165969562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</si>
</sst>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</font>
    <font>
      <sz val="14"/>
      <name val="宋体"/>
      <charset val="134"/>
    </font>
    <font>
      <sz val="10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Arial Unicode MS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9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12" applyNumberFormat="0" applyAlignment="0" applyProtection="0">
      <alignment vertical="center"/>
    </xf>
    <xf numFmtId="0" fontId="18" fillId="5" borderId="13" applyNumberFormat="0" applyAlignment="0" applyProtection="0">
      <alignment vertical="center"/>
    </xf>
    <xf numFmtId="0" fontId="19" fillId="5" borderId="12" applyNumberFormat="0" applyAlignment="0" applyProtection="0">
      <alignment vertical="center"/>
    </xf>
    <xf numFmtId="0" fontId="20" fillId="6" borderId="14" applyNumberFormat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8" fillId="0" borderId="3" xfId="0" applyNumberFormat="1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4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49" fontId="8" fillId="0" borderId="5" xfId="0" applyNumberFormat="1" applyFont="1" applyFill="1" applyBorder="1" applyAlignment="1">
      <alignment horizontal="center" vertical="center" wrapText="1"/>
    </xf>
    <xf numFmtId="49" fontId="8" fillId="0" borderId="6" xfId="0" applyNumberFormat="1" applyFont="1" applyFill="1" applyBorder="1" applyAlignment="1">
      <alignment horizontal="center" vertical="center" wrapText="1"/>
    </xf>
    <xf numFmtId="49" fontId="6" fillId="0" borderId="7" xfId="0" applyNumberFormat="1" applyFont="1" applyFill="1" applyBorder="1" applyAlignment="1">
      <alignment horizontal="center" vertical="center" wrapText="1"/>
    </xf>
    <xf numFmtId="49" fontId="8" fillId="0" borderId="5" xfId="0" applyNumberFormat="1" applyFont="1" applyFill="1" applyBorder="1" applyAlignment="1">
      <alignment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24"/>
  <sheetViews>
    <sheetView tabSelected="1" workbookViewId="0">
      <selection activeCell="J7" sqref="J7"/>
    </sheetView>
  </sheetViews>
  <sheetFormatPr defaultColWidth="10" defaultRowHeight="14.25"/>
  <cols>
    <col min="1" max="1" width="3.60833333333333" style="1" customWidth="1"/>
    <col min="2" max="2" width="6.94166666666667" style="5" customWidth="1"/>
    <col min="3" max="3" width="6.75" style="1" customWidth="1"/>
    <col min="4" max="4" width="10" style="1" customWidth="1"/>
    <col min="5" max="5" width="20" style="2" customWidth="1"/>
    <col min="6" max="6" width="12.6666666666667" style="1" customWidth="1"/>
    <col min="7" max="7" width="11.5" style="1" customWidth="1"/>
    <col min="8" max="11" width="12.6666666666667" style="1" customWidth="1"/>
    <col min="12" max="12" width="10.5583333333333" style="1"/>
    <col min="13" max="16378" width="10" style="1"/>
    <col min="16379" max="16384" width="10" style="6"/>
  </cols>
  <sheetData>
    <row r="1" s="1" customFormat="1" ht="29" customHeight="1" spans="1:16379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XEY1" s="6"/>
    </row>
    <row r="2" s="1" customFormat="1" ht="22" customHeight="1" spans="1:5">
      <c r="A2" s="8"/>
      <c r="B2" s="9"/>
      <c r="C2" s="8"/>
      <c r="D2" s="8"/>
      <c r="E2" s="8"/>
    </row>
    <row r="3" s="2" customFormat="1" ht="30" customHeight="1" spans="1:12">
      <c r="A3" s="10" t="s">
        <v>1</v>
      </c>
      <c r="B3" s="11" t="s">
        <v>2</v>
      </c>
      <c r="C3" s="11" t="s">
        <v>3</v>
      </c>
      <c r="D3" s="12" t="s">
        <v>4</v>
      </c>
      <c r="E3" s="13" t="s">
        <v>5</v>
      </c>
      <c r="F3" s="14" t="s">
        <v>6</v>
      </c>
      <c r="G3" s="14" t="s">
        <v>7</v>
      </c>
      <c r="H3" s="14" t="s">
        <v>8</v>
      </c>
      <c r="I3" s="14" t="s">
        <v>9</v>
      </c>
      <c r="J3" s="14" t="s">
        <v>10</v>
      </c>
      <c r="K3" s="14" t="s">
        <v>11</v>
      </c>
      <c r="L3" s="27"/>
    </row>
    <row r="4" s="2" customFormat="1" ht="30" customHeight="1" spans="1:12">
      <c r="A4" s="10" t="s">
        <v>12</v>
      </c>
      <c r="B4" s="15" t="s">
        <v>13</v>
      </c>
      <c r="C4" s="16" t="s">
        <v>14</v>
      </c>
      <c r="D4" s="16" t="s">
        <v>15</v>
      </c>
      <c r="E4" s="17" t="s">
        <v>16</v>
      </c>
      <c r="F4" s="18">
        <v>5141.17</v>
      </c>
      <c r="G4" s="19">
        <v>5355.5</v>
      </c>
      <c r="H4" s="19">
        <v>5086.41</v>
      </c>
      <c r="I4" s="28">
        <f t="shared" ref="I4:I11" si="0">F4/1.13*0.13+G4/1.13*0.13+H4/1.13*0.13</f>
        <v>1792.74371681416</v>
      </c>
      <c r="J4" s="28">
        <f t="shared" ref="J4:J11" si="1">I4*0.1</f>
        <v>179.274371681416</v>
      </c>
      <c r="K4" s="29">
        <f t="shared" ref="K4:K11" si="2">SUM(F4:H4)-I4-J4</f>
        <v>13611.0619115044</v>
      </c>
      <c r="L4" s="14">
        <f t="shared" ref="L4:L6" si="3">K4</f>
        <v>13611.0619115044</v>
      </c>
    </row>
    <row r="5" s="2" customFormat="1" ht="30" customHeight="1" spans="1:12">
      <c r="A5" s="10" t="s">
        <v>17</v>
      </c>
      <c r="B5" s="15" t="s">
        <v>18</v>
      </c>
      <c r="C5" s="16" t="s">
        <v>19</v>
      </c>
      <c r="D5" s="16" t="s">
        <v>20</v>
      </c>
      <c r="E5" s="20" t="s">
        <v>16</v>
      </c>
      <c r="F5" s="18">
        <v>6741.12</v>
      </c>
      <c r="G5" s="19">
        <v>6937.51</v>
      </c>
      <c r="H5" s="19">
        <v>6395.07</v>
      </c>
      <c r="I5" s="28">
        <f t="shared" si="0"/>
        <v>2309.36371681416</v>
      </c>
      <c r="J5" s="28">
        <f t="shared" si="1"/>
        <v>230.936371681416</v>
      </c>
      <c r="K5" s="29">
        <f t="shared" si="2"/>
        <v>17533.3999115044</v>
      </c>
      <c r="L5" s="14">
        <f t="shared" si="3"/>
        <v>17533.3999115044</v>
      </c>
    </row>
    <row r="6" s="2" customFormat="1" ht="30" customHeight="1" spans="1:12">
      <c r="A6" s="10" t="s">
        <v>21</v>
      </c>
      <c r="B6" s="15" t="s">
        <v>22</v>
      </c>
      <c r="C6" s="16" t="s">
        <v>23</v>
      </c>
      <c r="D6" s="16" t="s">
        <v>24</v>
      </c>
      <c r="E6" s="21" t="s">
        <v>16</v>
      </c>
      <c r="F6" s="18">
        <v>11120.79</v>
      </c>
      <c r="G6" s="19">
        <v>14882.48</v>
      </c>
      <c r="H6" s="19">
        <v>13098.41</v>
      </c>
      <c r="I6" s="28">
        <f t="shared" si="0"/>
        <v>4498.42336283186</v>
      </c>
      <c r="J6" s="28">
        <f t="shared" si="1"/>
        <v>449.842336283186</v>
      </c>
      <c r="K6" s="29">
        <f t="shared" si="2"/>
        <v>34153.4143008849</v>
      </c>
      <c r="L6" s="14">
        <f t="shared" si="3"/>
        <v>34153.4143008849</v>
      </c>
    </row>
    <row r="7" s="2" customFormat="1" ht="30" customHeight="1" spans="1:12">
      <c r="A7" s="10" t="s">
        <v>25</v>
      </c>
      <c r="B7" s="22" t="s">
        <v>26</v>
      </c>
      <c r="C7" s="16" t="s">
        <v>27</v>
      </c>
      <c r="D7" s="16" t="s">
        <v>28</v>
      </c>
      <c r="E7" s="17" t="s">
        <v>16</v>
      </c>
      <c r="F7" s="19">
        <v>14130.9</v>
      </c>
      <c r="G7" s="19">
        <v>16162.82</v>
      </c>
      <c r="H7" s="19">
        <v>15463.16</v>
      </c>
      <c r="I7" s="28">
        <f t="shared" si="0"/>
        <v>5264.06584070797</v>
      </c>
      <c r="J7" s="28">
        <f t="shared" si="1"/>
        <v>526.406584070797</v>
      </c>
      <c r="K7" s="29">
        <f t="shared" si="2"/>
        <v>39966.4075752212</v>
      </c>
      <c r="L7" s="30">
        <f>K7+K8</f>
        <v>74402.2960353982</v>
      </c>
    </row>
    <row r="8" s="2" customFormat="1" ht="30" customHeight="1" spans="1:12">
      <c r="A8" s="10" t="s">
        <v>29</v>
      </c>
      <c r="B8" s="23"/>
      <c r="C8" s="16" t="s">
        <v>30</v>
      </c>
      <c r="D8" s="16" t="s">
        <v>31</v>
      </c>
      <c r="E8" s="17" t="s">
        <v>16</v>
      </c>
      <c r="F8" s="19">
        <v>12325.59</v>
      </c>
      <c r="G8" s="19">
        <v>13930.73</v>
      </c>
      <c r="H8" s="19">
        <v>13168.76</v>
      </c>
      <c r="I8" s="28">
        <f t="shared" si="0"/>
        <v>4535.62867256637</v>
      </c>
      <c r="J8" s="28">
        <f t="shared" si="1"/>
        <v>453.562867256637</v>
      </c>
      <c r="K8" s="29">
        <f t="shared" si="2"/>
        <v>34435.888460177</v>
      </c>
      <c r="L8" s="31"/>
    </row>
    <row r="9" s="2" customFormat="1" ht="30" customHeight="1" spans="1:12">
      <c r="A9" s="10" t="s">
        <v>32</v>
      </c>
      <c r="B9" s="22" t="s">
        <v>33</v>
      </c>
      <c r="C9" s="16" t="s">
        <v>33</v>
      </c>
      <c r="D9" s="16" t="s">
        <v>34</v>
      </c>
      <c r="E9" s="17" t="s">
        <v>16</v>
      </c>
      <c r="F9" s="19">
        <v>6528.2</v>
      </c>
      <c r="G9" s="19">
        <v>7493.64</v>
      </c>
      <c r="H9" s="19">
        <v>8004.46</v>
      </c>
      <c r="I9" s="28">
        <f t="shared" si="0"/>
        <v>2533.99911504425</v>
      </c>
      <c r="J9" s="28">
        <f t="shared" si="1"/>
        <v>253.399911504425</v>
      </c>
      <c r="K9" s="29">
        <f t="shared" si="2"/>
        <v>19238.9009734513</v>
      </c>
      <c r="L9" s="30">
        <f>K9+K10</f>
        <v>44090.3818141593</v>
      </c>
    </row>
    <row r="10" s="2" customFormat="1" ht="30" customHeight="1" spans="1:12">
      <c r="A10" s="10" t="s">
        <v>35</v>
      </c>
      <c r="B10" s="23"/>
      <c r="C10" s="16" t="s">
        <v>36</v>
      </c>
      <c r="D10" s="16" t="s">
        <v>37</v>
      </c>
      <c r="E10" s="17" t="s">
        <v>16</v>
      </c>
      <c r="F10" s="19">
        <v>10020.79</v>
      </c>
      <c r="G10" s="19">
        <v>10884.74</v>
      </c>
      <c r="H10" s="19">
        <v>7546.52</v>
      </c>
      <c r="I10" s="28">
        <f t="shared" si="0"/>
        <v>3273.24469026549</v>
      </c>
      <c r="J10" s="28">
        <f t="shared" si="1"/>
        <v>327.324469026549</v>
      </c>
      <c r="K10" s="29">
        <f t="shared" si="2"/>
        <v>24851.480840708</v>
      </c>
      <c r="L10" s="31"/>
    </row>
    <row r="11" s="2" customFormat="1" ht="30" customHeight="1" spans="1:12">
      <c r="A11" s="24" t="s">
        <v>38</v>
      </c>
      <c r="B11" s="22" t="s">
        <v>39</v>
      </c>
      <c r="C11" s="25" t="s">
        <v>40</v>
      </c>
      <c r="D11" s="25" t="s">
        <v>41</v>
      </c>
      <c r="E11" s="26" t="s">
        <v>16</v>
      </c>
      <c r="F11" s="19">
        <v>13993.04</v>
      </c>
      <c r="G11" s="19">
        <v>15403.68</v>
      </c>
      <c r="H11" s="19">
        <v>15314.92</v>
      </c>
      <c r="I11" s="28">
        <f t="shared" si="0"/>
        <v>5143.81699115044</v>
      </c>
      <c r="J11" s="28">
        <f t="shared" si="1"/>
        <v>514.381699115044</v>
      </c>
      <c r="K11" s="29">
        <f t="shared" si="2"/>
        <v>39053.4413097345</v>
      </c>
      <c r="L11" s="14">
        <f>K11</f>
        <v>39053.4413097345</v>
      </c>
    </row>
    <row r="12" s="2" customFormat="1" ht="30" customHeight="1" spans="1:12">
      <c r="A12" s="10" t="s">
        <v>11</v>
      </c>
      <c r="B12" s="10"/>
      <c r="C12" s="10"/>
      <c r="D12" s="10"/>
      <c r="E12" s="10"/>
      <c r="F12" s="14">
        <f t="shared" ref="F12:K12" si="4">SUM(F4:F11)</f>
        <v>80001.6</v>
      </c>
      <c r="G12" s="14">
        <f t="shared" si="4"/>
        <v>91051.1</v>
      </c>
      <c r="H12" s="14">
        <f t="shared" si="4"/>
        <v>84077.71</v>
      </c>
      <c r="I12" s="29">
        <f t="shared" si="4"/>
        <v>29351.2861061947</v>
      </c>
      <c r="J12" s="29">
        <f t="shared" si="4"/>
        <v>2935.12861061947</v>
      </c>
      <c r="K12" s="29">
        <f t="shared" si="4"/>
        <v>222843.995283186</v>
      </c>
      <c r="L12" s="27"/>
    </row>
    <row r="13" s="3" customFormat="1" spans="1:16384">
      <c r="A13" s="1"/>
      <c r="B13" s="5"/>
      <c r="C13" s="1"/>
      <c r="D13" s="1"/>
      <c r="E13" s="2"/>
      <c r="F13" s="1"/>
      <c r="G13" s="1"/>
      <c r="H13" s="1"/>
      <c r="I13" s="1"/>
      <c r="J13" s="1"/>
      <c r="K13" s="1"/>
      <c r="L13" s="1"/>
      <c r="M13" s="1"/>
      <c r="N13" s="1"/>
      <c r="O13" s="1"/>
      <c r="XEY13" s="6"/>
      <c r="XEZ13" s="6"/>
      <c r="XFA13" s="6"/>
      <c r="XFB13" s="6"/>
      <c r="XFC13" s="6"/>
      <c r="XFD13" s="6"/>
    </row>
    <row r="14" s="3" customFormat="1" spans="1:16384">
      <c r="A14" s="1"/>
      <c r="B14" s="5"/>
      <c r="C14" s="1"/>
      <c r="D14" s="1"/>
      <c r="E14" s="2"/>
      <c r="F14" s="1"/>
      <c r="G14" s="1"/>
      <c r="H14" s="1"/>
      <c r="I14" s="1"/>
      <c r="J14" s="1"/>
      <c r="K14" s="1"/>
      <c r="L14" s="1"/>
      <c r="M14" s="1"/>
      <c r="N14" s="1"/>
      <c r="O14" s="1"/>
      <c r="XEY14" s="6"/>
      <c r="XEZ14" s="6"/>
      <c r="XFA14" s="6"/>
      <c r="XFB14" s="6"/>
      <c r="XFC14" s="6"/>
      <c r="XFD14" s="6"/>
    </row>
    <row r="15" s="3" customFormat="1" spans="1:16384">
      <c r="A15" s="1"/>
      <c r="B15" s="5"/>
      <c r="C15" s="1"/>
      <c r="D15" s="1"/>
      <c r="E15" s="2"/>
      <c r="F15" s="1"/>
      <c r="G15" s="1"/>
      <c r="H15" s="1"/>
      <c r="I15" s="1"/>
      <c r="J15" s="1"/>
      <c r="K15" s="1"/>
      <c r="L15" s="1"/>
      <c r="M15" s="1"/>
      <c r="N15" s="1"/>
      <c r="O15" s="1"/>
      <c r="XEY15" s="6"/>
      <c r="XEZ15" s="6"/>
      <c r="XFA15" s="6"/>
      <c r="XFB15" s="6"/>
      <c r="XFC15" s="6"/>
      <c r="XFD15" s="6"/>
    </row>
    <row r="16" s="4" customFormat="1" spans="1:16384">
      <c r="A16" s="1"/>
      <c r="B16" s="5"/>
      <c r="C16" s="1"/>
      <c r="D16" s="1"/>
      <c r="E16" s="2"/>
      <c r="F16" s="1"/>
      <c r="G16" s="1"/>
      <c r="H16" s="1"/>
      <c r="I16" s="1"/>
      <c r="J16" s="1"/>
      <c r="K16" s="1"/>
      <c r="N16" s="1"/>
      <c r="O16" s="1"/>
      <c r="XEY16" s="6"/>
      <c r="XEZ16" s="6"/>
      <c r="XFA16" s="6"/>
      <c r="XFB16" s="6"/>
      <c r="XFC16" s="6"/>
      <c r="XFD16" s="6"/>
    </row>
    <row r="17" s="4" customFormat="1" spans="1:16384">
      <c r="A17" s="1"/>
      <c r="B17" s="5"/>
      <c r="C17" s="1"/>
      <c r="D17" s="1"/>
      <c r="E17" s="2"/>
      <c r="F17" s="1"/>
      <c r="G17" s="1"/>
      <c r="H17" s="1"/>
      <c r="I17" s="1"/>
      <c r="J17" s="1"/>
      <c r="K17" s="1"/>
      <c r="N17" s="1"/>
      <c r="O17" s="1"/>
      <c r="XEY17" s="6"/>
      <c r="XEZ17" s="6"/>
      <c r="XFA17" s="6"/>
      <c r="XFB17" s="6"/>
      <c r="XFC17" s="6"/>
      <c r="XFD17" s="6"/>
    </row>
    <row r="18" s="4" customFormat="1" spans="1:16384">
      <c r="A18" s="1"/>
      <c r="B18" s="5"/>
      <c r="C18" s="1"/>
      <c r="D18" s="1"/>
      <c r="E18" s="2"/>
      <c r="F18" s="1"/>
      <c r="G18" s="1"/>
      <c r="H18" s="1"/>
      <c r="I18" s="1"/>
      <c r="J18" s="1"/>
      <c r="K18" s="1"/>
      <c r="N18" s="1"/>
      <c r="O18" s="1"/>
      <c r="XEY18" s="6"/>
      <c r="XEZ18" s="6"/>
      <c r="XFA18" s="6"/>
      <c r="XFB18" s="6"/>
      <c r="XFC18" s="6"/>
      <c r="XFD18" s="6"/>
    </row>
    <row r="19" s="4" customFormat="1" spans="1:16384">
      <c r="A19" s="1"/>
      <c r="B19" s="5"/>
      <c r="C19" s="1"/>
      <c r="D19" s="1"/>
      <c r="E19" s="2"/>
      <c r="F19" s="1"/>
      <c r="G19" s="1"/>
      <c r="H19" s="1"/>
      <c r="I19" s="1"/>
      <c r="J19" s="1"/>
      <c r="K19" s="1"/>
      <c r="N19" s="1"/>
      <c r="O19" s="1"/>
      <c r="XEY19" s="6"/>
      <c r="XEZ19" s="6"/>
      <c r="XFA19" s="6"/>
      <c r="XFB19" s="6"/>
      <c r="XFC19" s="6"/>
      <c r="XFD19" s="6"/>
    </row>
    <row r="20" s="4" customFormat="1" spans="1:16384">
      <c r="A20" s="1"/>
      <c r="B20" s="5"/>
      <c r="C20" s="1"/>
      <c r="D20" s="1"/>
      <c r="E20" s="2"/>
      <c r="F20" s="1"/>
      <c r="G20" s="1"/>
      <c r="H20" s="1"/>
      <c r="I20" s="1"/>
      <c r="J20" s="1"/>
      <c r="K20" s="1"/>
      <c r="N20" s="1"/>
      <c r="O20" s="1"/>
      <c r="XEY20" s="6"/>
      <c r="XEZ20" s="6"/>
      <c r="XFA20" s="6"/>
      <c r="XFB20" s="6"/>
      <c r="XFC20" s="6"/>
      <c r="XFD20" s="6"/>
    </row>
    <row r="21" s="4" customFormat="1" spans="1:16384">
      <c r="A21" s="1"/>
      <c r="B21" s="5"/>
      <c r="C21" s="1"/>
      <c r="D21" s="1"/>
      <c r="E21" s="2"/>
      <c r="F21" s="1"/>
      <c r="G21" s="1"/>
      <c r="H21" s="1"/>
      <c r="I21" s="1"/>
      <c r="J21" s="1"/>
      <c r="K21" s="1"/>
      <c r="N21" s="1"/>
      <c r="O21" s="1"/>
      <c r="XEY21" s="6"/>
      <c r="XEZ21" s="6"/>
      <c r="XFA21" s="6"/>
      <c r="XFB21" s="6"/>
      <c r="XFC21" s="6"/>
      <c r="XFD21" s="6"/>
    </row>
    <row r="22" s="4" customFormat="1" spans="1:16384">
      <c r="A22" s="1"/>
      <c r="B22" s="5"/>
      <c r="C22" s="1"/>
      <c r="D22" s="1"/>
      <c r="E22" s="2"/>
      <c r="F22" s="1"/>
      <c r="G22" s="1"/>
      <c r="H22" s="1"/>
      <c r="I22" s="1"/>
      <c r="J22" s="1"/>
      <c r="K22" s="1"/>
      <c r="N22" s="1"/>
      <c r="O22" s="1"/>
      <c r="XEY22" s="6"/>
      <c r="XEZ22" s="6"/>
      <c r="XFA22" s="6"/>
      <c r="XFB22" s="6"/>
      <c r="XFC22" s="6"/>
      <c r="XFD22" s="6"/>
    </row>
    <row r="23" s="4" customFormat="1" spans="1:16384">
      <c r="A23" s="1"/>
      <c r="B23" s="5"/>
      <c r="C23" s="1"/>
      <c r="D23" s="1"/>
      <c r="E23" s="2"/>
      <c r="F23" s="1"/>
      <c r="G23" s="1"/>
      <c r="H23" s="1"/>
      <c r="I23" s="1"/>
      <c r="J23" s="1"/>
      <c r="K23" s="1"/>
      <c r="N23" s="1"/>
      <c r="O23" s="1"/>
      <c r="XEY23" s="6"/>
      <c r="XEZ23" s="6"/>
      <c r="XFA23" s="6"/>
      <c r="XFB23" s="6"/>
      <c r="XFC23" s="6"/>
      <c r="XFD23" s="6"/>
    </row>
    <row r="24" s="4" customFormat="1" spans="1:16384">
      <c r="A24" s="1"/>
      <c r="B24" s="5"/>
      <c r="C24" s="1"/>
      <c r="D24" s="1"/>
      <c r="E24" s="2"/>
      <c r="F24" s="1"/>
      <c r="G24" s="1"/>
      <c r="H24" s="1"/>
      <c r="I24" s="1"/>
      <c r="J24" s="1"/>
      <c r="K24" s="1"/>
      <c r="N24" s="1"/>
      <c r="O24" s="1"/>
      <c r="XEY24" s="6"/>
      <c r="XEZ24" s="6"/>
      <c r="XFA24" s="6"/>
      <c r="XFB24" s="6"/>
      <c r="XFC24" s="6"/>
      <c r="XFD24" s="6"/>
    </row>
  </sheetData>
  <mergeCells count="7">
    <mergeCell ref="A1:K1"/>
    <mergeCell ref="A2:E2"/>
    <mergeCell ref="A12:E12"/>
    <mergeCell ref="B7:B8"/>
    <mergeCell ref="B9:B10"/>
    <mergeCell ref="L7:L8"/>
    <mergeCell ref="L9:L10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00</dc:creator>
  <cp:lastModifiedBy>Administrator</cp:lastModifiedBy>
  <dcterms:created xsi:type="dcterms:W3CDTF">2024-01-04T02:27:00Z</dcterms:created>
  <dcterms:modified xsi:type="dcterms:W3CDTF">2024-01-04T02:36:54Z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FD2B3CB2491843C4B4F729925F940564_13</vt:lpwstr>
  </property>
  <property fmtid="{D5CDD505-2E9C-101B-9397-08002B2CF9AE}" pid="3" name="KSOProductBuildVer">
    <vt:lpwstr>2052-12.1.0.16120</vt:lpwstr>
  </property>
</Properties>
</file>